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81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<sst xmlns="http://schemas.openxmlformats.org/spreadsheetml/2006/main" count="14" uniqueCount="14">
  <si>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</si>
  <si>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T</t>
  </si>
  <si>
    <t>z</t>
  </si>
  <si>
    <t>h=</t>
  </si>
  <si>
    <t>Want T(10)=200</t>
  </si>
  <si>
    <t>T(10)=</t>
  </si>
  <si>
    <t>Euler</t>
  </si>
  <si>
    <t>x_i</t>
  </si>
  <si>
    <t>T_i</t>
  </si>
  <si>
    <t>z_i</t>
  </si>
  <si>
    <t>k_T,2</t>
  </si>
  <si>
    <t>k_z,1</t>
  </si>
  <si>
    <t>k_z,2</t>
  </si>
  <si>
    <t>use Goal Seek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</si>
</sst>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9:Q65"/>
  <sheetViews>
    <sheetView tabSelected="1" zoomScale="75" zoomScaleNormal="75" workbookViewId="0" topLeftCell="A10">
      <selection activeCell="J19" sqref="J19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3.00390625" style="0" customWidth="1"/>
    <col min="4" max="4" width="2.8515625" style="0" customWidth="1"/>
  </cols>
  <sheetData>
    <row r="19" spans="8:10" ht="12.75">
      <c r="H19" t="s">
        <v>4</v>
      </c>
      <c r="J19" t="s">
        <v>13</v>
      </c>
    </row>
    <row r="21" spans="6:7" ht="12.75">
      <c r="F21" t="s">
        <v>5</v>
      </c>
      <c r="G21">
        <f>F65</f>
        <v>200</v>
      </c>
    </row>
    <row r="23" spans="6:12" ht="12.75">
      <c r="F23" t="s">
        <v>6</v>
      </c>
      <c r="H23" t="s">
        <v>3</v>
      </c>
      <c r="I23">
        <v>0.25</v>
      </c>
      <c r="L23" s="2"/>
    </row>
    <row r="24" spans="5:17" ht="12.75">
      <c r="E24" t="s">
        <v>0</v>
      </c>
      <c r="F24" t="s">
        <v>1</v>
      </c>
      <c r="G24" t="s">
        <v>2</v>
      </c>
      <c r="J24" s="2" t="s">
        <v>7</v>
      </c>
      <c r="K24" s="2" t="s">
        <v>8</v>
      </c>
      <c r="L24" s="2" t="s">
        <v>9</v>
      </c>
      <c r="M24" s="3" t="s">
        <v>10</v>
      </c>
      <c r="N24" s="3" t="s">
        <v>11</v>
      </c>
      <c r="O24" s="3" t="s">
        <v>12</v>
      </c>
      <c r="Q24" s="2"/>
    </row>
    <row r="25" spans="5:16" ht="12.75">
      <c r="E25">
        <f>0</f>
        <v>0</v>
      </c>
      <c r="F25">
        <v>40</v>
      </c>
      <c r="G25" s="1">
        <v>19.843521905859262</v>
      </c>
      <c r="J25" s="5">
        <f>0</f>
        <v>0</v>
      </c>
      <c r="K25" s="5">
        <v>40</v>
      </c>
      <c r="L25" s="4">
        <v>18.116536576227446</v>
      </c>
      <c r="M25">
        <f>L25+0.75*L25*$I$23</f>
        <v>21.513387184270094</v>
      </c>
      <c r="N25" s="2">
        <f>0.01*(20-K25)</f>
        <v>-0.2</v>
      </c>
      <c r="O25" s="2">
        <f>0.01*(20-(K25+0.75*N25*$I$23))</f>
        <v>-0.199625</v>
      </c>
      <c r="P25" s="2"/>
    </row>
    <row r="26" spans="5:16" ht="12.75">
      <c r="E26">
        <f aca="true" t="shared" si="0" ref="E26:E65">E25+$I$23</f>
        <v>0.25</v>
      </c>
      <c r="F26">
        <f aca="true" t="shared" si="1" ref="F26:F65">F25+G25*$I$23</f>
        <v>44.960880476464816</v>
      </c>
      <c r="G26">
        <f aca="true" t="shared" si="2" ref="G26:G65">G25+0.01*(20-F25)*$I$23</f>
        <v>19.79352190585926</v>
      </c>
      <c r="J26">
        <f>J25+$I$23</f>
        <v>0.25</v>
      </c>
      <c r="K26" s="2">
        <f>K25+(L25/3+2*M25/3)*$I$23</f>
        <v>45.09527591206397</v>
      </c>
      <c r="L26" s="2">
        <f>L25+(N25/3+2*O25/3)*$I$23</f>
        <v>18.066599076227448</v>
      </c>
      <c r="M26">
        <f aca="true" t="shared" si="3" ref="M26:M65">L26+0.75*L26*$I$23</f>
        <v>21.454086403020092</v>
      </c>
      <c r="N26" s="2">
        <f>0.01*(20-K26)</f>
        <v>-0.2509527591206397</v>
      </c>
      <c r="O26" s="2">
        <f>0.01*(20-(K26+0.75*N26*$I$23))</f>
        <v>-0.2504822226972885</v>
      </c>
      <c r="P26" s="2"/>
    </row>
    <row r="27" spans="5:15" ht="12.75">
      <c r="E27">
        <f t="shared" si="0"/>
        <v>0.5</v>
      </c>
      <c r="F27">
        <f t="shared" si="1"/>
        <v>49.90926095292963</v>
      </c>
      <c r="G27">
        <f t="shared" si="2"/>
        <v>19.7311197046681</v>
      </c>
      <c r="J27">
        <f aca="true" t="shared" si="4" ref="J27:J65">J26+$I$23</f>
        <v>0.5</v>
      </c>
      <c r="K27" s="2">
        <f aca="true" t="shared" si="5" ref="K27:K65">K26+(L26/3+2*M26/3)*$I$23</f>
        <v>50.17650690225294</v>
      </c>
      <c r="L27" s="2">
        <f aca="true" t="shared" si="6" ref="L27:L65">L26+(N26/3+2*O26/3)*$I$23</f>
        <v>18.003939309184513</v>
      </c>
      <c r="M27">
        <f t="shared" si="3"/>
        <v>21.37967792965661</v>
      </c>
      <c r="N27" s="2">
        <f aca="true" t="shared" si="7" ref="N27:N65">0.01*(20-K27)</f>
        <v>-0.3017650690225294</v>
      </c>
      <c r="O27" s="2">
        <f aca="true" t="shared" si="8" ref="O27:O65">0.01*(20-(K27+0.75*N27*$I$23))</f>
        <v>-0.3011992595181121</v>
      </c>
    </row>
    <row r="28" spans="5:15" ht="12.75">
      <c r="E28">
        <f t="shared" si="0"/>
        <v>0.75</v>
      </c>
      <c r="F28">
        <f t="shared" si="1"/>
        <v>54.84204087909665</v>
      </c>
      <c r="G28">
        <f t="shared" si="2"/>
        <v>19.656346552285775</v>
      </c>
      <c r="J28">
        <f t="shared" si="4"/>
        <v>0.75</v>
      </c>
      <c r="K28" s="2">
        <f t="shared" si="5"/>
        <v>55.24011483296108</v>
      </c>
      <c r="L28" s="2">
        <f t="shared" si="6"/>
        <v>17.92859234351295</v>
      </c>
      <c r="M28">
        <f t="shared" si="3"/>
        <v>21.290203407921627</v>
      </c>
      <c r="N28" s="2">
        <f t="shared" si="7"/>
        <v>-0.35240114832961084</v>
      </c>
      <c r="O28" s="2">
        <f t="shared" si="8"/>
        <v>-0.3517403961764928</v>
      </c>
    </row>
    <row r="29" spans="5:15" ht="12.75">
      <c r="E29">
        <f t="shared" si="0"/>
        <v>1</v>
      </c>
      <c r="F29">
        <f t="shared" si="1"/>
        <v>59.756127517168096</v>
      </c>
      <c r="G29">
        <f t="shared" si="2"/>
        <v>19.569241450088033</v>
      </c>
      <c r="J29">
        <f t="shared" si="4"/>
        <v>1</v>
      </c>
      <c r="K29" s="2">
        <f t="shared" si="5"/>
        <v>60.2825314295741</v>
      </c>
      <c r="L29" s="2">
        <f t="shared" si="6"/>
        <v>17.8406021817894</v>
      </c>
      <c r="M29">
        <f t="shared" si="3"/>
        <v>21.18571509087491</v>
      </c>
      <c r="N29" s="2">
        <f t="shared" si="7"/>
        <v>-0.402825314295741</v>
      </c>
      <c r="O29" s="2">
        <f t="shared" si="8"/>
        <v>-0.40207001683143645</v>
      </c>
    </row>
    <row r="30" spans="5:15" ht="12.75">
      <c r="E30">
        <f t="shared" si="0"/>
        <v>1.25</v>
      </c>
      <c r="F30">
        <f t="shared" si="1"/>
        <v>64.6484378796901</v>
      </c>
      <c r="G30">
        <f t="shared" si="2"/>
        <v>19.469851131295112</v>
      </c>
      <c r="J30">
        <f t="shared" si="4"/>
        <v>1.25</v>
      </c>
      <c r="K30" s="2">
        <f t="shared" si="5"/>
        <v>65.30020079320236</v>
      </c>
      <c r="L30" s="2">
        <f t="shared" si="6"/>
        <v>17.74002173612618</v>
      </c>
      <c r="M30">
        <f t="shared" si="3"/>
        <v>21.066275811649838</v>
      </c>
      <c r="N30" s="2">
        <f t="shared" si="7"/>
        <v>-0.45300200793202366</v>
      </c>
      <c r="O30" s="2">
        <f t="shared" si="8"/>
        <v>-0.45215262916715104</v>
      </c>
    </row>
    <row r="31" spans="5:15" ht="12.75">
      <c r="E31">
        <f t="shared" si="0"/>
        <v>1.5</v>
      </c>
      <c r="F31">
        <f t="shared" si="1"/>
        <v>69.51590066251389</v>
      </c>
      <c r="G31">
        <f t="shared" si="2"/>
        <v>19.358230036595888</v>
      </c>
      <c r="J31">
        <f t="shared" si="4"/>
        <v>1.5</v>
      </c>
      <c r="K31" s="2">
        <f t="shared" si="5"/>
        <v>70.28958190648785</v>
      </c>
      <c r="L31" s="2">
        <f t="shared" si="6"/>
        <v>17.626912797270652</v>
      </c>
      <c r="M31">
        <f t="shared" si="3"/>
        <v>20.9319589467589</v>
      </c>
      <c r="N31" s="2">
        <f t="shared" si="7"/>
        <v>-0.5028958190648786</v>
      </c>
      <c r="O31" s="2">
        <f t="shared" si="8"/>
        <v>-0.501952889404132</v>
      </c>
    </row>
    <row r="32" spans="5:15" ht="12.75">
      <c r="E32">
        <f t="shared" si="0"/>
        <v>1.75</v>
      </c>
      <c r="F32">
        <f t="shared" si="1"/>
        <v>74.35545817166286</v>
      </c>
      <c r="G32">
        <f t="shared" si="2"/>
        <v>19.234440284939602</v>
      </c>
      <c r="J32">
        <f t="shared" si="4"/>
        <v>1.75</v>
      </c>
      <c r="K32" s="2">
        <f t="shared" si="5"/>
        <v>75.24715113072023</v>
      </c>
      <c r="L32" s="2">
        <f t="shared" si="6"/>
        <v>17.501345997447892</v>
      </c>
      <c r="M32">
        <f t="shared" si="3"/>
        <v>20.782848371969372</v>
      </c>
      <c r="N32" s="2">
        <f t="shared" si="7"/>
        <v>-0.5524715113072023</v>
      </c>
      <c r="O32" s="2">
        <f t="shared" si="8"/>
        <v>-0.5514356272235013</v>
      </c>
    </row>
    <row r="33" spans="5:15" ht="12.75">
      <c r="E33">
        <f t="shared" si="0"/>
        <v>2</v>
      </c>
      <c r="F33">
        <f t="shared" si="1"/>
        <v>79.16406824289776</v>
      </c>
      <c r="G33">
        <f t="shared" si="2"/>
        <v>19.098551639510443</v>
      </c>
      <c r="J33">
        <f t="shared" si="4"/>
        <v>2</v>
      </c>
      <c r="K33" s="2">
        <f t="shared" si="5"/>
        <v>80.16940469250244</v>
      </c>
      <c r="L33" s="2">
        <f t="shared" si="6"/>
        <v>17.363400766968375</v>
      </c>
      <c r="M33">
        <f t="shared" si="3"/>
        <v>20.619038410774944</v>
      </c>
      <c r="N33" s="2">
        <f t="shared" si="7"/>
        <v>-0.6016940469250244</v>
      </c>
      <c r="O33" s="2">
        <f t="shared" si="8"/>
        <v>-0.60056587058704</v>
      </c>
    </row>
    <row r="34" spans="5:15" ht="12.75">
      <c r="E34">
        <f t="shared" si="0"/>
        <v>2.25</v>
      </c>
      <c r="F34">
        <f t="shared" si="1"/>
        <v>83.93870615277537</v>
      </c>
      <c r="G34">
        <f t="shared" si="2"/>
        <v>18.9506414689032</v>
      </c>
      <c r="J34">
        <f t="shared" si="4"/>
        <v>2.25</v>
      </c>
      <c r="K34" s="2">
        <f t="shared" si="5"/>
        <v>85.0528611582123</v>
      </c>
      <c r="L34" s="2">
        <f t="shared" si="6"/>
        <v>17.213165284626783</v>
      </c>
      <c r="M34">
        <f t="shared" si="3"/>
        <v>20.440633775494305</v>
      </c>
      <c r="N34" s="2">
        <f t="shared" si="7"/>
        <v>-0.6505286115821229</v>
      </c>
      <c r="O34" s="2">
        <f t="shared" si="8"/>
        <v>-0.6493088704354065</v>
      </c>
    </row>
    <row r="35" spans="5:15" ht="12.75">
      <c r="E35">
        <f t="shared" si="0"/>
        <v>2.5</v>
      </c>
      <c r="F35">
        <f t="shared" si="1"/>
        <v>88.67636652000117</v>
      </c>
      <c r="G35">
        <f t="shared" si="2"/>
        <v>18.79079470352126</v>
      </c>
      <c r="J35">
        <f t="shared" si="4"/>
        <v>2.5</v>
      </c>
      <c r="K35" s="2">
        <f t="shared" si="5"/>
        <v>89.89406389451358</v>
      </c>
      <c r="L35" s="2">
        <f t="shared" si="6"/>
        <v>17.05073642192237</v>
      </c>
      <c r="M35">
        <f t="shared" si="3"/>
        <v>20.247749501032814</v>
      </c>
      <c r="N35" s="2">
        <f t="shared" si="7"/>
        <v>-0.6989406389451358</v>
      </c>
      <c r="O35" s="2">
        <f t="shared" si="8"/>
        <v>-0.6976301252471138</v>
      </c>
    </row>
    <row r="36" spans="5:15" ht="12.75">
      <c r="E36">
        <f t="shared" si="0"/>
        <v>2.75</v>
      </c>
      <c r="F36">
        <f t="shared" si="1"/>
        <v>93.37406519588149</v>
      </c>
      <c r="G36">
        <f t="shared" si="2"/>
        <v>18.619103787221256</v>
      </c>
      <c r="J36">
        <f t="shared" si="4"/>
        <v>2.75</v>
      </c>
      <c r="K36" s="2">
        <f t="shared" si="5"/>
        <v>94.68958351317924</v>
      </c>
      <c r="L36" s="2">
        <f t="shared" si="6"/>
        <v>16.876219681135755</v>
      </c>
      <c r="M36">
        <f t="shared" si="3"/>
        <v>20.040510871348708</v>
      </c>
      <c r="N36" s="2">
        <f t="shared" si="7"/>
        <v>-0.7468958351317925</v>
      </c>
      <c r="O36" s="2">
        <f t="shared" si="8"/>
        <v>-0.7454954054409204</v>
      </c>
    </row>
    <row r="37" spans="5:15" ht="12.75">
      <c r="E37">
        <f t="shared" si="0"/>
        <v>3</v>
      </c>
      <c r="F37">
        <f t="shared" si="1"/>
        <v>98.0288411426868</v>
      </c>
      <c r="G37">
        <f t="shared" si="2"/>
        <v>18.435668624231553</v>
      </c>
      <c r="J37">
        <f t="shared" si="4"/>
        <v>3</v>
      </c>
      <c r="K37" s="2">
        <f t="shared" si="5"/>
        <v>99.43602029849868</v>
      </c>
      <c r="L37" s="2">
        <f t="shared" si="6"/>
        <v>16.689729127301284</v>
      </c>
      <c r="M37">
        <f t="shared" si="3"/>
        <v>19.819053338670276</v>
      </c>
      <c r="N37" s="2">
        <f t="shared" si="7"/>
        <v>-0.7943602029849868</v>
      </c>
      <c r="O37" s="2">
        <f t="shared" si="8"/>
        <v>-0.79287077760439</v>
      </c>
    </row>
    <row r="38" spans="5:15" ht="12.75">
      <c r="E38">
        <f t="shared" si="0"/>
        <v>3.25</v>
      </c>
      <c r="F38">
        <f t="shared" si="1"/>
        <v>102.63775829874469</v>
      </c>
      <c r="G38">
        <f t="shared" si="2"/>
        <v>18.240596521374837</v>
      </c>
      <c r="J38">
        <f t="shared" si="4"/>
        <v>3.25</v>
      </c>
      <c r="K38" s="2">
        <f t="shared" si="5"/>
        <v>104.13000661555216</v>
      </c>
      <c r="L38" s="2">
        <f t="shared" si="6"/>
        <v>16.49138731411847</v>
      </c>
      <c r="M38">
        <f t="shared" si="3"/>
        <v>19.583522435515683</v>
      </c>
      <c r="N38" s="2">
        <f t="shared" si="7"/>
        <v>-0.8413000661555217</v>
      </c>
      <c r="O38" s="2">
        <f t="shared" si="8"/>
        <v>-0.8397226285314799</v>
      </c>
    </row>
    <row r="39" spans="5:15" ht="12.75">
      <c r="E39">
        <f t="shared" si="0"/>
        <v>3.5</v>
      </c>
      <c r="F39">
        <f t="shared" si="1"/>
        <v>107.19790742908839</v>
      </c>
      <c r="G39">
        <f t="shared" si="2"/>
        <v>18.034002125627975</v>
      </c>
      <c r="J39">
        <f t="shared" si="4"/>
        <v>3.5</v>
      </c>
      <c r="K39" s="2">
        <f t="shared" si="5"/>
        <v>108.76820929764799</v>
      </c>
      <c r="L39" s="2">
        <f t="shared" si="6"/>
        <v>16.281325203850262</v>
      </c>
      <c r="M39">
        <f t="shared" si="3"/>
        <v>19.334073679572185</v>
      </c>
      <c r="N39" s="2">
        <f t="shared" si="7"/>
        <v>-0.8876820929764798</v>
      </c>
      <c r="O39" s="2">
        <f t="shared" si="8"/>
        <v>-0.886017689052149</v>
      </c>
    </row>
    <row r="40" spans="5:15" ht="12.75">
      <c r="E40">
        <f t="shared" si="0"/>
        <v>3.75</v>
      </c>
      <c r="F40">
        <f t="shared" si="1"/>
        <v>111.70640796049538</v>
      </c>
      <c r="G40">
        <f t="shared" si="2"/>
        <v>17.816007357055256</v>
      </c>
      <c r="J40">
        <f t="shared" si="4"/>
        <v>3.75</v>
      </c>
      <c r="K40" s="2">
        <f t="shared" si="5"/>
        <v>113.34733201123088</v>
      </c>
      <c r="L40" s="2">
        <f t="shared" si="6"/>
        <v>16.059682081260195</v>
      </c>
      <c r="M40">
        <f t="shared" si="3"/>
        <v>19.070872471496482</v>
      </c>
      <c r="N40" s="2">
        <f t="shared" si="7"/>
        <v>-0.9334733201123088</v>
      </c>
      <c r="O40" s="2">
        <f t="shared" si="8"/>
        <v>-0.9317230576370982</v>
      </c>
    </row>
    <row r="41" spans="5:15" ht="12.75">
      <c r="E41">
        <f t="shared" si="0"/>
        <v>4</v>
      </c>
      <c r="F41">
        <f t="shared" si="1"/>
        <v>116.1604097997592</v>
      </c>
      <c r="G41">
        <f t="shared" si="2"/>
        <v>17.586741337154017</v>
      </c>
      <c r="J41">
        <f t="shared" si="4"/>
        <v>4</v>
      </c>
      <c r="K41" s="2">
        <f t="shared" si="5"/>
        <v>117.8641175965853</v>
      </c>
      <c r="L41" s="2">
        <f t="shared" si="6"/>
        <v>15.826605461644654</v>
      </c>
      <c r="M41">
        <f t="shared" si="3"/>
        <v>18.794093985703025</v>
      </c>
      <c r="N41" s="2">
        <f t="shared" si="7"/>
        <v>-0.9786411759658531</v>
      </c>
      <c r="O41" s="2">
        <f t="shared" si="8"/>
        <v>-0.9768062237609171</v>
      </c>
    </row>
    <row r="42" spans="5:15" ht="12.75">
      <c r="E42">
        <f t="shared" si="0"/>
        <v>4.25</v>
      </c>
      <c r="F42">
        <f t="shared" si="1"/>
        <v>120.5570951340477</v>
      </c>
      <c r="G42">
        <f t="shared" si="2"/>
        <v>17.34634031265462</v>
      </c>
      <c r="J42">
        <f t="shared" si="4"/>
        <v>4.25</v>
      </c>
      <c r="K42" s="2">
        <f t="shared" si="5"/>
        <v>122.31535038267286</v>
      </c>
      <c r="L42" s="2">
        <f t="shared" si="6"/>
        <v>15.58225099302068</v>
      </c>
      <c r="M42">
        <f t="shared" si="3"/>
        <v>18.503923054212056</v>
      </c>
      <c r="N42" s="2">
        <f t="shared" si="7"/>
        <v>-1.0231535038267285</v>
      </c>
      <c r="O42" s="2">
        <f t="shared" si="8"/>
        <v>-1.0212350910070536</v>
      </c>
    </row>
    <row r="43" spans="5:15" ht="12.75">
      <c r="E43">
        <f t="shared" si="0"/>
        <v>4.5</v>
      </c>
      <c r="F43">
        <f t="shared" si="1"/>
        <v>124.89368021221135</v>
      </c>
      <c r="G43">
        <f t="shared" si="2"/>
        <v>17.0949475748195</v>
      </c>
      <c r="J43">
        <f t="shared" si="4"/>
        <v>4.5</v>
      </c>
      <c r="K43" s="2">
        <f t="shared" si="5"/>
        <v>126.69785847445993</v>
      </c>
      <c r="L43" s="2">
        <f t="shared" si="6"/>
        <v>15.326782352533943</v>
      </c>
      <c r="M43">
        <f t="shared" si="3"/>
        <v>18.200554043634057</v>
      </c>
      <c r="N43" s="2">
        <f t="shared" si="7"/>
        <v>-1.0669785847445994</v>
      </c>
      <c r="O43" s="2">
        <f t="shared" si="8"/>
        <v>-1.0649779998982032</v>
      </c>
    </row>
    <row r="44" spans="5:15" ht="12.75">
      <c r="E44">
        <f t="shared" si="0"/>
        <v>4.75</v>
      </c>
      <c r="F44">
        <f t="shared" si="1"/>
        <v>129.16741710591623</v>
      </c>
      <c r="G44">
        <f t="shared" si="2"/>
        <v>16.83271337428897</v>
      </c>
      <c r="J44">
        <f t="shared" si="4"/>
        <v>4.75</v>
      </c>
      <c r="K44" s="2">
        <f t="shared" si="5"/>
        <v>131.00851601111012</v>
      </c>
      <c r="L44" s="2">
        <f t="shared" si="6"/>
        <v>15.060371137155526</v>
      </c>
      <c r="M44">
        <f t="shared" si="3"/>
        <v>17.884190725372186</v>
      </c>
      <c r="N44" s="2">
        <f t="shared" si="7"/>
        <v>-1.1100851601111013</v>
      </c>
      <c r="O44" s="2">
        <f t="shared" si="8"/>
        <v>-1.108003750435893</v>
      </c>
    </row>
    <row r="45" spans="5:15" ht="12.75">
      <c r="E45">
        <f t="shared" si="0"/>
        <v>5</v>
      </c>
      <c r="F45">
        <f t="shared" si="1"/>
        <v>133.37559544948846</v>
      </c>
      <c r="G45">
        <f t="shared" si="2"/>
        <v>16.55979483152418</v>
      </c>
      <c r="J45">
        <f t="shared" si="4"/>
        <v>5</v>
      </c>
      <c r="K45" s="2">
        <f t="shared" si="5"/>
        <v>135.2442453934351</v>
      </c>
      <c r="L45" s="2">
        <f t="shared" si="6"/>
        <v>14.783196748740286</v>
      </c>
      <c r="M45">
        <f t="shared" si="3"/>
        <v>17.55504613912909</v>
      </c>
      <c r="N45" s="2">
        <f t="shared" si="7"/>
        <v>-1.1524424539343512</v>
      </c>
      <c r="O45" s="2">
        <f t="shared" si="8"/>
        <v>-1.1502816243332243</v>
      </c>
    </row>
    <row r="46" spans="5:15" ht="12.75">
      <c r="E46">
        <f t="shared" si="0"/>
        <v>5.25</v>
      </c>
      <c r="F46">
        <f t="shared" si="1"/>
        <v>137.5155441573695</v>
      </c>
      <c r="G46">
        <f t="shared" si="2"/>
        <v>16.276355842900458</v>
      </c>
      <c r="J46">
        <f t="shared" si="4"/>
        <v>5.25</v>
      </c>
      <c r="K46" s="2">
        <f t="shared" si="5"/>
        <v>139.40201947901832</v>
      </c>
      <c r="L46" s="2">
        <f t="shared" si="6"/>
        <v>14.495446273523553</v>
      </c>
      <c r="M46">
        <f t="shared" si="3"/>
        <v>17.21334244980922</v>
      </c>
      <c r="N46" s="2">
        <f t="shared" si="7"/>
        <v>-1.1940201947901832</v>
      </c>
      <c r="O46" s="2">
        <f t="shared" si="8"/>
        <v>-1.1917814069249517</v>
      </c>
    </row>
    <row r="47" spans="5:15" ht="12.75">
      <c r="E47">
        <f t="shared" si="0"/>
        <v>5.5</v>
      </c>
      <c r="F47">
        <f t="shared" si="1"/>
        <v>141.58463311809462</v>
      </c>
      <c r="G47">
        <f t="shared" si="2"/>
        <v>15.982566982507034</v>
      </c>
      <c r="J47">
        <f t="shared" si="4"/>
        <v>5.5</v>
      </c>
      <c r="K47" s="2">
        <f t="shared" si="5"/>
        <v>143.47886374344682</v>
      </c>
      <c r="L47" s="2">
        <f t="shared" si="6"/>
        <v>14.197314356136879</v>
      </c>
      <c r="M47">
        <f t="shared" si="3"/>
        <v>16.859310797912542</v>
      </c>
      <c r="N47" s="2">
        <f t="shared" si="7"/>
        <v>-1.2347886374344683</v>
      </c>
      <c r="O47" s="2">
        <f t="shared" si="8"/>
        <v>-1.2324734087392788</v>
      </c>
    </row>
    <row r="48" spans="5:15" ht="12.75">
      <c r="E48">
        <f t="shared" si="0"/>
        <v>5.75</v>
      </c>
      <c r="F48">
        <f t="shared" si="1"/>
        <v>145.58027486372137</v>
      </c>
      <c r="G48">
        <f t="shared" si="2"/>
        <v>15.678605399711797</v>
      </c>
      <c r="J48">
        <f t="shared" si="4"/>
        <v>5.75</v>
      </c>
      <c r="K48" s="2">
        <f t="shared" si="5"/>
        <v>147.47185840611033</v>
      </c>
      <c r="L48" s="2">
        <f t="shared" si="6"/>
        <v>13.88900306822746</v>
      </c>
      <c r="M48">
        <f t="shared" si="3"/>
        <v>16.493191143520107</v>
      </c>
      <c r="N48" s="2">
        <f t="shared" si="7"/>
        <v>-1.2747185840611033</v>
      </c>
      <c r="O48" s="2">
        <f t="shared" si="8"/>
        <v>-1.2723284867159887</v>
      </c>
    </row>
    <row r="49" spans="5:15" ht="12.75">
      <c r="E49">
        <f t="shared" si="0"/>
        <v>6</v>
      </c>
      <c r="F49">
        <f t="shared" si="1"/>
        <v>149.49992621364933</v>
      </c>
      <c r="G49">
        <f t="shared" si="2"/>
        <v>15.364654712552493</v>
      </c>
      <c r="J49">
        <f t="shared" si="4"/>
        <v>6</v>
      </c>
      <c r="K49" s="2">
        <f t="shared" si="5"/>
        <v>151.3781405190493</v>
      </c>
      <c r="L49" s="2">
        <f t="shared" si="6"/>
        <v>13.570721771769703</v>
      </c>
      <c r="M49">
        <f t="shared" si="3"/>
        <v>16.115232103976524</v>
      </c>
      <c r="N49" s="2">
        <f t="shared" si="7"/>
        <v>-1.313781405190493</v>
      </c>
      <c r="O49" s="2">
        <f t="shared" si="8"/>
        <v>-1.311318065055761</v>
      </c>
    </row>
    <row r="50" spans="5:15" ht="12.75">
      <c r="E50">
        <f t="shared" si="0"/>
        <v>6.25</v>
      </c>
      <c r="F50">
        <f t="shared" si="1"/>
        <v>153.34108989178745</v>
      </c>
      <c r="G50">
        <f t="shared" si="2"/>
        <v>15.04090489701837</v>
      </c>
      <c r="J50">
        <f t="shared" si="4"/>
        <v>6.25</v>
      </c>
      <c r="K50" s="2">
        <f t="shared" si="5"/>
        <v>155.19490601735953</v>
      </c>
      <c r="L50" s="2">
        <f t="shared" si="6"/>
        <v>13.242686977161203</v>
      </c>
      <c r="M50">
        <f t="shared" si="3"/>
        <v>15.725690785378928</v>
      </c>
      <c r="N50" s="2">
        <f t="shared" si="7"/>
        <v>-1.3519490601735953</v>
      </c>
      <c r="O50" s="2">
        <f t="shared" si="8"/>
        <v>-1.34941415568577</v>
      </c>
    </row>
    <row r="51" spans="5:15" ht="12.75">
      <c r="E51">
        <f t="shared" si="0"/>
        <v>6.5</v>
      </c>
      <c r="F51">
        <f t="shared" si="1"/>
        <v>157.10131611604203</v>
      </c>
      <c r="G51">
        <f t="shared" si="2"/>
        <v>14.707552172288901</v>
      </c>
      <c r="J51">
        <f t="shared" si="4"/>
        <v>6.5</v>
      </c>
      <c r="K51" s="2">
        <f t="shared" si="5"/>
        <v>158.91941172968612</v>
      </c>
      <c r="L51" s="2">
        <f t="shared" si="6"/>
        <v>12.905122196199107</v>
      </c>
      <c r="M51">
        <f t="shared" si="3"/>
        <v>15.32483260798644</v>
      </c>
      <c r="N51" s="2">
        <f t="shared" si="7"/>
        <v>-1.3891941172968612</v>
      </c>
      <c r="O51" s="2">
        <f t="shared" si="8"/>
        <v>-1.3865893783269296</v>
      </c>
    </row>
    <row r="52" spans="5:15" ht="12.75">
      <c r="E52">
        <f t="shared" si="0"/>
        <v>6.75</v>
      </c>
      <c r="F52">
        <f t="shared" si="1"/>
        <v>160.77820415911427</v>
      </c>
      <c r="G52">
        <f t="shared" si="2"/>
        <v>14.364798881998796</v>
      </c>
      <c r="J52">
        <f t="shared" si="4"/>
        <v>6.75</v>
      </c>
      <c r="K52" s="2">
        <f t="shared" si="5"/>
        <v>162.54897734736713</v>
      </c>
      <c r="L52" s="2">
        <f t="shared" si="6"/>
        <v>12.558257790036548</v>
      </c>
      <c r="M52">
        <f t="shared" si="3"/>
        <v>14.9129311256684</v>
      </c>
      <c r="N52" s="2">
        <f t="shared" si="7"/>
        <v>-1.4254897734736713</v>
      </c>
      <c r="O52" s="2">
        <f t="shared" si="8"/>
        <v>-1.4228169801484083</v>
      </c>
    </row>
    <row r="53" spans="5:15" ht="12.75">
      <c r="E53">
        <f t="shared" si="0"/>
        <v>7</v>
      </c>
      <c r="F53">
        <f t="shared" si="1"/>
        <v>164.36940387961397</v>
      </c>
      <c r="G53">
        <f t="shared" si="2"/>
        <v>14.012853371601011</v>
      </c>
      <c r="J53">
        <f t="shared" si="4"/>
        <v>7</v>
      </c>
      <c r="K53" s="2">
        <f t="shared" si="5"/>
        <v>166.0809873508149</v>
      </c>
      <c r="L53" s="2">
        <f t="shared" si="6"/>
        <v>12.20233081222234</v>
      </c>
      <c r="M53">
        <f t="shared" si="3"/>
        <v>14.49026783951403</v>
      </c>
      <c r="N53" s="2">
        <f t="shared" si="7"/>
        <v>-1.460809873508149</v>
      </c>
      <c r="O53" s="2">
        <f t="shared" si="8"/>
        <v>-1.4580708549953212</v>
      </c>
    </row>
    <row r="54" spans="5:15" ht="12.75">
      <c r="E54">
        <f t="shared" si="0"/>
        <v>7.25</v>
      </c>
      <c r="F54">
        <f t="shared" si="1"/>
        <v>167.87261722251424</v>
      </c>
      <c r="G54">
        <f t="shared" si="2"/>
        <v>13.651929861901976</v>
      </c>
      <c r="J54">
        <f t="shared" si="4"/>
        <v>7.25</v>
      </c>
      <c r="K54" s="2">
        <f t="shared" si="5"/>
        <v>169.51289289175241</v>
      </c>
      <c r="L54" s="2">
        <f t="shared" si="6"/>
        <v>11.837584846930774</v>
      </c>
      <c r="M54">
        <f t="shared" si="3"/>
        <v>14.057132005730294</v>
      </c>
      <c r="N54" s="2">
        <f t="shared" si="7"/>
        <v>-1.4951289289175242</v>
      </c>
      <c r="O54" s="2">
        <f t="shared" si="8"/>
        <v>-1.4923255621758038</v>
      </c>
    </row>
    <row r="55" spans="5:15" ht="12.75">
      <c r="E55">
        <f t="shared" si="0"/>
        <v>7.5</v>
      </c>
      <c r="F55">
        <f t="shared" si="1"/>
        <v>171.28559968798973</v>
      </c>
      <c r="G55">
        <f t="shared" si="2"/>
        <v>13.28224831884569</v>
      </c>
      <c r="J55">
        <f t="shared" si="4"/>
        <v>7.5</v>
      </c>
      <c r="K55" s="2">
        <f t="shared" si="5"/>
        <v>172.8422136299517</v>
      </c>
      <c r="L55" s="2">
        <f t="shared" si="6"/>
        <v>11.46426984249168</v>
      </c>
      <c r="M55">
        <f t="shared" si="3"/>
        <v>13.61382043795887</v>
      </c>
      <c r="N55" s="2">
        <f t="shared" si="7"/>
        <v>-1.528422136299517</v>
      </c>
      <c r="O55" s="2">
        <f t="shared" si="8"/>
        <v>-1.5255563447939553</v>
      </c>
    </row>
    <row r="56" spans="5:15" ht="12.75">
      <c r="E56">
        <f t="shared" si="0"/>
        <v>7.75</v>
      </c>
      <c r="F56">
        <f t="shared" si="1"/>
        <v>174.60616176770117</v>
      </c>
      <c r="G56">
        <f t="shared" si="2"/>
        <v>12.904034319625715</v>
      </c>
      <c r="J56">
        <f t="shared" si="4"/>
        <v>7.75</v>
      </c>
      <c r="K56" s="2">
        <f t="shared" si="5"/>
        <v>176.06653952315247</v>
      </c>
      <c r="L56" s="2">
        <f t="shared" si="6"/>
        <v>11.082641940334394</v>
      </c>
      <c r="M56">
        <f t="shared" si="3"/>
        <v>13.160637304147093</v>
      </c>
      <c r="N56" s="2">
        <f t="shared" si="7"/>
        <v>-1.5606653952315248</v>
      </c>
      <c r="O56" s="2">
        <f t="shared" si="8"/>
        <v>-1.5577391476154656</v>
      </c>
    </row>
    <row r="57" spans="5:15" ht="12.75">
      <c r="E57">
        <f t="shared" si="0"/>
        <v>8</v>
      </c>
      <c r="F57">
        <f t="shared" si="1"/>
        <v>177.8321703476076</v>
      </c>
      <c r="G57">
        <f t="shared" si="2"/>
        <v>12.517518915206463</v>
      </c>
      <c r="J57">
        <f t="shared" si="4"/>
        <v>8</v>
      </c>
      <c r="K57" s="2">
        <f t="shared" si="5"/>
        <v>179.18353256887153</v>
      </c>
      <c r="L57" s="2">
        <f t="shared" si="6"/>
        <v>10.692963299462523</v>
      </c>
      <c r="M57">
        <f t="shared" si="3"/>
        <v>12.697893918111745</v>
      </c>
      <c r="N57" s="2">
        <f t="shared" si="7"/>
        <v>-1.5918353256887152</v>
      </c>
      <c r="O57" s="2">
        <f t="shared" si="8"/>
        <v>-1.588850634453049</v>
      </c>
    </row>
    <row r="58" spans="5:15" ht="12.75">
      <c r="E58">
        <f t="shared" si="0"/>
        <v>8.25</v>
      </c>
      <c r="F58">
        <f t="shared" si="1"/>
        <v>180.9615500764092</v>
      </c>
      <c r="G58">
        <f t="shared" si="2"/>
        <v>12.122938489337443</v>
      </c>
      <c r="J58">
        <f t="shared" si="4"/>
        <v>8.25</v>
      </c>
      <c r="K58" s="2">
        <f t="shared" si="5"/>
        <v>182.19092849684537</v>
      </c>
      <c r="L58" s="2">
        <f t="shared" si="6"/>
        <v>10.295501916579623</v>
      </c>
      <c r="M58">
        <f t="shared" si="3"/>
        <v>12.225908525938301</v>
      </c>
      <c r="N58" s="2">
        <f t="shared" si="7"/>
        <v>-1.6219092849684538</v>
      </c>
      <c r="O58" s="2">
        <f t="shared" si="8"/>
        <v>-1.6188682050591379</v>
      </c>
    </row>
    <row r="59" spans="5:15" ht="12.75">
      <c r="E59">
        <f t="shared" si="0"/>
        <v>8.5</v>
      </c>
      <c r="F59">
        <f t="shared" si="1"/>
        <v>183.99228469874356</v>
      </c>
      <c r="G59">
        <f t="shared" si="2"/>
        <v>11.72053461414642</v>
      </c>
      <c r="J59">
        <f t="shared" si="4"/>
        <v>8.5</v>
      </c>
      <c r="K59" s="2">
        <f t="shared" si="5"/>
        <v>185.08653841088338</v>
      </c>
      <c r="L59" s="2">
        <f t="shared" si="6"/>
        <v>9.890531441989062</v>
      </c>
      <c r="M59">
        <f t="shared" si="3"/>
        <v>11.745006087362011</v>
      </c>
      <c r="N59" s="2">
        <f t="shared" si="7"/>
        <v>-1.6508653841088339</v>
      </c>
      <c r="O59" s="2">
        <f t="shared" si="8"/>
        <v>-1.6477700115136298</v>
      </c>
    </row>
    <row r="60" spans="5:15" ht="12.75">
      <c r="E60">
        <f t="shared" si="0"/>
        <v>8.75</v>
      </c>
      <c r="F60">
        <f t="shared" si="1"/>
        <v>186.92241835228018</v>
      </c>
      <c r="G60">
        <f t="shared" si="2"/>
        <v>11.31055390239956</v>
      </c>
      <c r="J60">
        <f t="shared" si="4"/>
        <v>8.75</v>
      </c>
      <c r="K60" s="2">
        <f t="shared" si="5"/>
        <v>187.8682503789428</v>
      </c>
      <c r="L60" s="2">
        <f t="shared" si="6"/>
        <v>9.478330991394387</v>
      </c>
      <c r="M60">
        <f t="shared" si="3"/>
        <v>11.255518052280834</v>
      </c>
      <c r="N60" s="2">
        <f t="shared" si="7"/>
        <v>-1.6786825037894282</v>
      </c>
      <c r="O60" s="2">
        <f t="shared" si="8"/>
        <v>-1.6755349740948229</v>
      </c>
    </row>
    <row r="61" spans="5:15" ht="12.75">
      <c r="E61">
        <f t="shared" si="0"/>
        <v>9</v>
      </c>
      <c r="F61">
        <f t="shared" si="1"/>
        <v>189.75005682788006</v>
      </c>
      <c r="G61">
        <f t="shared" si="2"/>
        <v>10.89324785651886</v>
      </c>
      <c r="J61">
        <f t="shared" si="4"/>
        <v>9</v>
      </c>
      <c r="K61" s="2">
        <f t="shared" si="5"/>
        <v>190.53403097027248</v>
      </c>
      <c r="L61" s="2">
        <f t="shared" si="6"/>
        <v>9.059184953729464</v>
      </c>
      <c r="M61">
        <f t="shared" si="3"/>
        <v>10.757782132553737</v>
      </c>
      <c r="N61" s="2">
        <f t="shared" si="7"/>
        <v>-1.7053403097027249</v>
      </c>
      <c r="O61" s="2">
        <f t="shared" si="8"/>
        <v>-1.7021427966220322</v>
      </c>
    </row>
    <row r="62" spans="5:15" ht="12.75">
      <c r="E62">
        <f t="shared" si="0"/>
        <v>9.25</v>
      </c>
      <c r="F62">
        <f t="shared" si="1"/>
        <v>192.47336879200978</v>
      </c>
      <c r="G62">
        <f t="shared" si="2"/>
        <v>10.46887271444916</v>
      </c>
      <c r="J62">
        <f t="shared" si="4"/>
        <v>9.25</v>
      </c>
      <c r="K62" s="2">
        <f t="shared" si="5"/>
        <v>193.08192673850888</v>
      </c>
      <c r="L62" s="2">
        <f t="shared" si="6"/>
        <v>8.633382795150565</v>
      </c>
      <c r="M62">
        <f t="shared" si="3"/>
        <v>10.252142069241296</v>
      </c>
      <c r="N62" s="2">
        <f t="shared" si="7"/>
        <v>-1.7308192673850888</v>
      </c>
      <c r="O62" s="2">
        <f t="shared" si="8"/>
        <v>-1.7275739812587418</v>
      </c>
    </row>
    <row r="63" spans="5:15" ht="12.75">
      <c r="E63">
        <f t="shared" si="0"/>
        <v>9.5</v>
      </c>
      <c r="F63">
        <f t="shared" si="1"/>
        <v>195.09058697062207</v>
      </c>
      <c r="G63">
        <f t="shared" si="2"/>
        <v>10.037689292469135</v>
      </c>
      <c r="J63">
        <f t="shared" si="4"/>
        <v>9.5</v>
      </c>
      <c r="K63" s="2">
        <f t="shared" si="5"/>
        <v>195.510065649645</v>
      </c>
      <c r="L63" s="2">
        <f t="shared" si="6"/>
        <v>8.201218859325351</v>
      </c>
      <c r="M63">
        <f t="shared" si="3"/>
        <v>9.738947395448854</v>
      </c>
      <c r="N63" s="2">
        <f t="shared" si="7"/>
        <v>-1.75510065649645</v>
      </c>
      <c r="O63" s="2">
        <f t="shared" si="8"/>
        <v>-1.751809842765519</v>
      </c>
    </row>
    <row r="64" spans="5:15" ht="12.75">
      <c r="E64">
        <f t="shared" si="0"/>
        <v>9.75</v>
      </c>
      <c r="F64">
        <f t="shared" si="1"/>
        <v>197.60000929373936</v>
      </c>
      <c r="G64">
        <f t="shared" si="2"/>
        <v>9.59996282504258</v>
      </c>
      <c r="J64">
        <f t="shared" si="4"/>
        <v>9.75</v>
      </c>
      <c r="K64" s="2">
        <f t="shared" si="5"/>
        <v>197.81665845383023</v>
      </c>
      <c r="L64" s="2">
        <f t="shared" si="6"/>
        <v>7.762992164156394</v>
      </c>
      <c r="M64">
        <f t="shared" si="3"/>
        <v>9.218553194935717</v>
      </c>
      <c r="N64" s="2">
        <f t="shared" si="7"/>
        <v>-1.7781665845383023</v>
      </c>
      <c r="O64" s="2">
        <f t="shared" si="8"/>
        <v>-1.774832522192293</v>
      </c>
    </row>
    <row r="65" spans="5:15" ht="12.75">
      <c r="E65">
        <f t="shared" si="0"/>
        <v>10</v>
      </c>
      <c r="F65">
        <f t="shared" si="1"/>
        <v>200</v>
      </c>
      <c r="G65">
        <f t="shared" si="2"/>
        <v>9.155962801808231</v>
      </c>
      <c r="J65">
        <f t="shared" si="4"/>
        <v>10</v>
      </c>
      <c r="K65" s="2">
        <f t="shared" si="5"/>
        <v>199.9999999999992</v>
      </c>
      <c r="L65" s="2">
        <f t="shared" si="6"/>
        <v>7.319006195079487</v>
      </c>
      <c r="M65">
        <f t="shared" si="3"/>
        <v>8.69131985665689</v>
      </c>
      <c r="N65" s="2">
        <f t="shared" si="7"/>
        <v>-1.799999999999992</v>
      </c>
      <c r="O65" s="2">
        <f t="shared" si="8"/>
        <v>-1.796624999999992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1900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2006-06-28T02:34:55Z</dcterms:created>
  <dcterms:modified xsi:type="dcterms:W3CDTF">2006-06-29T17:41:27Z</dcterms:modified>
  <cp:category/>
  <cp:version/>
  <cp:contentType/>
  <cp:contentStatus/>
</cp:coreProperties>
</file>